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15600" windowHeight="5130" tabRatio="678" activeTab="0"/>
  </bookViews>
  <sheets>
    <sheet name="novos docentes propostos " sheetId="1" r:id="rId1"/>
    <sheet name="Normas" sheetId="2" r:id="rId2"/>
  </sheets>
  <definedNames>
    <definedName name="_xlnm._FilterDatabase" localSheetId="0" hidden="1">'novos docentes propostos '!$A$5:$AH$6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<sst xmlns="http://schemas.openxmlformats.org/spreadsheetml/2006/main" count="69" uniqueCount="63">
  <si>
    <t>A1</t>
  </si>
  <si>
    <t>A2</t>
  </si>
  <si>
    <t>B1</t>
  </si>
  <si>
    <t>B2</t>
  </si>
  <si>
    <t>B3</t>
  </si>
  <si>
    <t>B4</t>
  </si>
  <si>
    <t>B5</t>
  </si>
  <si>
    <t>NC</t>
  </si>
  <si>
    <t>L1</t>
  </si>
  <si>
    <t>Livros</t>
  </si>
  <si>
    <t>C1</t>
  </si>
  <si>
    <t>Capítulos</t>
  </si>
  <si>
    <t>Técnica</t>
  </si>
  <si>
    <t>T1</t>
  </si>
  <si>
    <t>T2</t>
  </si>
  <si>
    <t>T3</t>
  </si>
  <si>
    <t>T4</t>
  </si>
  <si>
    <t>IndProd</t>
  </si>
  <si>
    <t>IndProd Artigos</t>
  </si>
  <si>
    <t>IndProd Livros</t>
  </si>
  <si>
    <t>IndProd Técnica</t>
  </si>
  <si>
    <t>Artigos publicados em periódicos</t>
  </si>
  <si>
    <t>C</t>
  </si>
  <si>
    <t>Cristina M. Quintella</t>
  </si>
  <si>
    <t>UFBA</t>
  </si>
  <si>
    <t>Instituição de Vínculo</t>
  </si>
  <si>
    <t>Sem QUALIS</t>
  </si>
  <si>
    <t>2) Caso a revista não tenha ainda QUALIS na área interdisciplinar, faça uma média das outras áreas para classificar</t>
  </si>
  <si>
    <t>3) Considere apenas os relacionados ao PROFNIT</t>
  </si>
  <si>
    <t>5) Considere apenas aquela relacionados ao PROFNIT</t>
  </si>
  <si>
    <t>4)  Para cada livro considere no máximo ATÉ 2 capítulos do mesmo autor.</t>
  </si>
  <si>
    <t>Nome do Docente</t>
  </si>
  <si>
    <t>6) Consulte o QUALIS tecnológico para a ÁREA INTERDISCIPLINAR (disponível no documento da Área Interdisciplinar)</t>
  </si>
  <si>
    <t>ARTIGOS</t>
  </si>
  <si>
    <t>LIVROS e CAPÍTULOS</t>
  </si>
  <si>
    <t>Produção TECNOLÓGICA</t>
  </si>
  <si>
    <t>7) Pontuação devida a artigos B4 +B5 + produtos técnicos T1 só podem ser 20% do total (coluna C)</t>
  </si>
  <si>
    <t>8) Pontuação devida a produção técnica (coluna S) não pode serr superior à soma da produção em periódicos, livros e capítulos (coluna D + coluna N)</t>
  </si>
  <si>
    <t>1) Consulte o QUALIS de artigos para a ÁREA INTERDISCIPLINAR (http://qualis.capes.gov.br/webqualis/publico/pesquisaPublicaClassificacao.seam?conversationPropagation=begin)</t>
  </si>
  <si>
    <t xml:space="preserve">insira as linhas de que precisar, não apague nem insira novas colunas </t>
  </si>
  <si>
    <t>LIMITES de pontuação</t>
  </si>
  <si>
    <t>No Docentes</t>
  </si>
  <si>
    <t>INDProd/NoDocentes</t>
  </si>
  <si>
    <t>Estado</t>
  </si>
  <si>
    <t>BA</t>
  </si>
  <si>
    <t>PQ / DT</t>
  </si>
  <si>
    <t>não</t>
  </si>
  <si>
    <t>APCN</t>
  </si>
  <si>
    <t>IndBibliog</t>
  </si>
  <si>
    <t>INDBibliog/NoDocentes</t>
  </si>
  <si>
    <t>IndTec</t>
  </si>
  <si>
    <t>INDTec/NoDocentes</t>
  </si>
  <si>
    <t>Experiência Profissional com PI&amp;TT e Inovação Teccnológica</t>
  </si>
  <si>
    <t>PPGs onde é permanente</t>
  </si>
  <si>
    <t>Recém Doutores</t>
  </si>
  <si>
    <t>Permanente</t>
  </si>
  <si>
    <t>Docente</t>
  </si>
  <si>
    <t>Coord. De NIT desde 2004-2014. Coord. Da Rede NIT-NE, Coord. De Inovação da UFBA, Coord. FORTEC-NE (2 anos), Ipresidente FORTEC, nventora com 3 tecnologias no mercado</t>
  </si>
  <si>
    <t>DT2</t>
  </si>
  <si>
    <t>dois PG</t>
  </si>
  <si>
    <t>Ponto Focal</t>
  </si>
  <si>
    <t>ICT</t>
  </si>
  <si>
    <t>considere apenas 3 ANOS (2013, 2014, 2015 e parcial 2016)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</si>
</sst>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0.0000"/>
    <numFmt numFmtId="179" formatCode="0.00000000"/>
    <numFmt numFmtId="180" formatCode="0.0000000"/>
    <numFmt numFmtId="181" formatCode="0.000000"/>
    <numFmt numFmtId="182" formatCode="0.00000"/>
    <numFmt numFmtId="183" formatCode="0.0"/>
  </numFmts>
  <fonts count="6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56"/>
      <name val="Calibri"/>
      <family val="2"/>
    </font>
    <font>
      <sz val="9"/>
      <color indexed="8"/>
      <name val="Calibri"/>
      <family val="2"/>
    </font>
    <font>
      <b/>
      <sz val="10"/>
      <color indexed="56"/>
      <name val="Calibri"/>
      <family val="2"/>
    </font>
    <font>
      <b/>
      <sz val="8"/>
      <color indexed="56"/>
      <name val="Calibri"/>
      <family val="2"/>
    </font>
    <font>
      <b/>
      <sz val="10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1"/>
      <color rgb="FF002060"/>
      <name val="Calibri"/>
      <family val="2"/>
    </font>
    <font>
      <sz val="9"/>
      <color rgb="FF000000"/>
      <name val="Calibri"/>
      <family val="2"/>
    </font>
    <font>
      <b/>
      <sz val="10"/>
      <color rgb="FF002060"/>
      <name val="Calibri"/>
      <family val="2"/>
    </font>
    <font>
      <b/>
      <sz val="8"/>
      <color rgb="FF002060"/>
      <name val="Calibri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2" fontId="59" fillId="8" borderId="0" xfId="0" applyNumberFormat="1" applyFont="1" applyFill="1" applyBorder="1" applyAlignment="1">
      <alignment horizontal="center" vertical="center"/>
    </xf>
    <xf numFmtId="2" fontId="59" fillId="10" borderId="0" xfId="0" applyNumberFormat="1" applyFont="1" applyFill="1" applyBorder="1" applyAlignment="1">
      <alignment horizontal="center" vertical="center"/>
    </xf>
    <xf numFmtId="2" fontId="59" fillId="13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 textRotation="90"/>
    </xf>
    <xf numFmtId="0" fontId="4" fillId="33" borderId="0" xfId="0" applyFont="1" applyFill="1" applyBorder="1" applyAlignment="1">
      <alignment vertical="center"/>
    </xf>
    <xf numFmtId="0" fontId="61" fillId="34" borderId="0" xfId="0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2" fontId="58" fillId="36" borderId="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vertical="top"/>
    </xf>
    <xf numFmtId="2" fontId="64" fillId="0" borderId="0" xfId="0" applyNumberFormat="1" applyFont="1" applyFill="1" applyBorder="1" applyAlignment="1">
      <alignment horizontal="center" vertical="top"/>
    </xf>
    <xf numFmtId="49" fontId="63" fillId="0" borderId="0" xfId="0" applyNumberFormat="1" applyFont="1" applyFill="1" applyBorder="1" applyAlignment="1">
      <alignment vertical="top"/>
    </xf>
    <xf numFmtId="0" fontId="63" fillId="0" borderId="0" xfId="0" applyFont="1" applyFill="1" applyBorder="1" applyAlignment="1">
      <alignment horizontal="center" vertical="top"/>
    </xf>
    <xf numFmtId="0" fontId="55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5" fontId="65" fillId="37" borderId="0" xfId="0" applyNumberFormat="1" applyFont="1" applyFill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textRotation="90" wrapText="1"/>
    </xf>
    <xf numFmtId="0" fontId="3" fillId="16" borderId="0" xfId="0" applyFont="1" applyFill="1" applyBorder="1" applyAlignment="1">
      <alignment horizontal="center" vertical="center" textRotation="90" wrapText="1"/>
    </xf>
    <xf numFmtId="0" fontId="3" fillId="19" borderId="0" xfId="0" applyFont="1" applyFill="1" applyBorder="1" applyAlignment="1">
      <alignment horizontal="center" vertical="center" textRotation="90" wrapText="1"/>
    </xf>
    <xf numFmtId="0" fontId="62" fillId="39" borderId="0" xfId="0" applyFont="1" applyFill="1" applyBorder="1" applyAlignment="1">
      <alignment horizontal="center" vertical="center" wrapText="1"/>
    </xf>
    <xf numFmtId="0" fontId="60" fillId="4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63" fillId="6" borderId="0" xfId="0" applyFont="1" applyFill="1" applyBorder="1" applyAlignment="1">
      <alignment vertical="top"/>
    </xf>
    <xf numFmtId="0" fontId="0" fillId="0" borderId="0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8.7109375" defaultRowHeight="15"/>
  <cols>
    <col min="1" max="1" width="13.28125" style="1" customWidth="1"/>
    <col min="2" max="3" width="9.28125" style="1" customWidth="1"/>
    <col min="4" max="4" width="10.57421875" style="1" customWidth="1"/>
    <col min="5" max="5" width="7.57421875" style="1" customWidth="1"/>
    <col min="6" max="7" width="8.7109375" style="1" customWidth="1"/>
    <col min="8" max="8" width="10.7109375" style="1" customWidth="1"/>
    <col min="9" max="9" width="15.7109375" style="1" customWidth="1"/>
    <col min="10" max="10" width="33.28125" style="1" customWidth="1"/>
    <col min="11" max="11" width="10.7109375" style="17" bestFit="1" customWidth="1"/>
    <col min="12" max="12" width="10.7109375" style="17" customWidth="1"/>
    <col min="13" max="13" width="7.00390625" style="17" customWidth="1"/>
    <col min="14" max="15" width="5.421875" style="25" customWidth="1"/>
    <col min="16" max="16" width="5.00390625" style="25" customWidth="1"/>
    <col min="17" max="17" width="4.7109375" style="25" bestFit="1" customWidth="1"/>
    <col min="18" max="18" width="5.421875" style="25" customWidth="1"/>
    <col min="19" max="19" width="5.00390625" style="25" customWidth="1"/>
    <col min="20" max="20" width="5.00390625" style="25" bestFit="1" customWidth="1"/>
    <col min="21" max="21" width="5.00390625" style="25" customWidth="1"/>
    <col min="22" max="22" width="5.140625" style="25" customWidth="1"/>
    <col min="23" max="23" width="6.28125" style="24" customWidth="1"/>
    <col min="24" max="24" width="5.28125" style="25" bestFit="1" customWidth="1"/>
    <col min="25" max="25" width="5.421875" style="25" customWidth="1"/>
    <col min="26" max="26" width="9.7109375" style="25" customWidth="1"/>
    <col min="27" max="27" width="5.421875" style="25" customWidth="1"/>
    <col min="28" max="28" width="7.421875" style="24" customWidth="1"/>
    <col min="29" max="29" width="5.28125" style="25" bestFit="1" customWidth="1"/>
    <col min="30" max="30" width="5.28125" style="25" customWidth="1"/>
    <col min="31" max="31" width="5.140625" style="25" customWidth="1"/>
    <col min="32" max="33" width="5.421875" style="25" customWidth="1"/>
    <col min="34" max="16384" width="8.7109375" style="1" customWidth="1"/>
  </cols>
  <sheetData>
    <row r="1" spans="1:22" ht="15.75">
      <c r="A1" s="6" t="s">
        <v>41</v>
      </c>
      <c r="B1" s="6">
        <f>COUNTA(J6:J690)</f>
        <v>1</v>
      </c>
      <c r="C1" s="6"/>
      <c r="D1" s="6"/>
      <c r="E1" s="6"/>
      <c r="H1" s="2"/>
      <c r="K1" s="6"/>
      <c r="L1" s="6"/>
      <c r="M1" s="7"/>
      <c r="N1" s="23"/>
      <c r="O1" s="23"/>
      <c r="P1" s="23"/>
      <c r="Q1" s="23"/>
      <c r="R1" s="23"/>
      <c r="S1" s="23"/>
      <c r="T1" s="23"/>
      <c r="U1" s="23"/>
      <c r="V1" s="23"/>
    </row>
    <row r="2" spans="1:22" ht="15.75">
      <c r="A2" s="6" t="s">
        <v>17</v>
      </c>
      <c r="B2" s="7">
        <f>SUM(K6:K690)</f>
        <v>9.433333333333334</v>
      </c>
      <c r="C2" s="7"/>
      <c r="D2" s="7"/>
      <c r="E2" s="6" t="s">
        <v>48</v>
      </c>
      <c r="F2" s="6">
        <f>SUM(L6:L690)</f>
        <v>4.716666666666667</v>
      </c>
      <c r="H2" s="6" t="s">
        <v>50</v>
      </c>
      <c r="I2" s="7">
        <f>SUM(AB6:AB690)</f>
        <v>8</v>
      </c>
      <c r="L2" s="6"/>
      <c r="M2" s="7"/>
      <c r="N2" s="23"/>
      <c r="O2" s="23"/>
      <c r="P2" s="23"/>
      <c r="Q2" s="23"/>
      <c r="R2" s="23"/>
      <c r="S2" s="23"/>
      <c r="T2" s="23"/>
      <c r="U2" s="23"/>
      <c r="V2" s="23"/>
    </row>
    <row r="3" spans="1:33" ht="15">
      <c r="A3" s="6" t="s">
        <v>42</v>
      </c>
      <c r="B3" s="18">
        <f>B2/B1</f>
        <v>9.433333333333334</v>
      </c>
      <c r="C3" s="7"/>
      <c r="D3" s="7"/>
      <c r="E3" s="6" t="s">
        <v>49</v>
      </c>
      <c r="F3" s="18">
        <f>F2/B1</f>
        <v>4.716666666666667</v>
      </c>
      <c r="H3" s="6" t="s">
        <v>51</v>
      </c>
      <c r="I3" s="18">
        <f>I2/B1</f>
        <v>8</v>
      </c>
      <c r="M3" s="3"/>
      <c r="N3" s="8">
        <v>1</v>
      </c>
      <c r="O3" s="8">
        <v>0.85</v>
      </c>
      <c r="P3" s="8">
        <v>0.7</v>
      </c>
      <c r="Q3" s="8">
        <v>0.55</v>
      </c>
      <c r="R3" s="8">
        <v>0.4</v>
      </c>
      <c r="S3" s="8">
        <v>0.25</v>
      </c>
      <c r="T3" s="8">
        <v>0.1</v>
      </c>
      <c r="U3" s="8">
        <v>0</v>
      </c>
      <c r="V3" s="8">
        <v>0</v>
      </c>
      <c r="W3" s="9"/>
      <c r="X3" s="9">
        <f>0.5*N3</f>
        <v>0.5</v>
      </c>
      <c r="Y3" s="9"/>
      <c r="Z3" s="9">
        <f>0.5*X3</f>
        <v>0.25</v>
      </c>
      <c r="AA3" s="9"/>
      <c r="AB3" s="10"/>
      <c r="AC3" s="10">
        <v>0.5</v>
      </c>
      <c r="AD3" s="10">
        <v>1</v>
      </c>
      <c r="AE3" s="10">
        <v>1.5</v>
      </c>
      <c r="AF3" s="10">
        <v>2</v>
      </c>
      <c r="AG3" s="10"/>
    </row>
    <row r="4" spans="8:33" ht="18" customHeight="1">
      <c r="H4" s="11"/>
      <c r="I4" s="12"/>
      <c r="J4" s="12"/>
      <c r="K4" s="13"/>
      <c r="L4" s="13"/>
      <c r="M4" s="14" t="s">
        <v>21</v>
      </c>
      <c r="N4" s="26"/>
      <c r="O4" s="26"/>
      <c r="P4" s="26"/>
      <c r="Q4" s="26"/>
      <c r="R4" s="26"/>
      <c r="S4" s="26"/>
      <c r="T4" s="26"/>
      <c r="U4" s="26"/>
      <c r="V4" s="26"/>
      <c r="W4" s="15" t="s">
        <v>9</v>
      </c>
      <c r="X4" s="15"/>
      <c r="Y4" s="15"/>
      <c r="Z4" s="15" t="s">
        <v>11</v>
      </c>
      <c r="AA4" s="15"/>
      <c r="AB4" s="16" t="s">
        <v>12</v>
      </c>
      <c r="AC4" s="16"/>
      <c r="AD4" s="16"/>
      <c r="AE4" s="16"/>
      <c r="AF4" s="16"/>
      <c r="AG4" s="16"/>
    </row>
    <row r="5" spans="1:34" s="34" customFormat="1" ht="71.25" customHeight="1">
      <c r="A5" s="32" t="s">
        <v>60</v>
      </c>
      <c r="B5" s="27" t="s">
        <v>61</v>
      </c>
      <c r="C5" s="27" t="s">
        <v>56</v>
      </c>
      <c r="D5" s="27" t="s">
        <v>53</v>
      </c>
      <c r="E5" s="27" t="s">
        <v>54</v>
      </c>
      <c r="F5" s="32" t="s">
        <v>45</v>
      </c>
      <c r="G5" s="32" t="s">
        <v>43</v>
      </c>
      <c r="H5" s="28" t="s">
        <v>25</v>
      </c>
      <c r="I5" s="28" t="s">
        <v>52</v>
      </c>
      <c r="J5" s="28" t="s">
        <v>31</v>
      </c>
      <c r="K5" s="33" t="s">
        <v>17</v>
      </c>
      <c r="L5" s="33" t="s">
        <v>48</v>
      </c>
      <c r="M5" s="29" t="s">
        <v>18</v>
      </c>
      <c r="N5" s="29" t="s">
        <v>0</v>
      </c>
      <c r="O5" s="29" t="s">
        <v>1</v>
      </c>
      <c r="P5" s="29" t="s">
        <v>2</v>
      </c>
      <c r="Q5" s="29" t="s">
        <v>3</v>
      </c>
      <c r="R5" s="29" t="s">
        <v>4</v>
      </c>
      <c r="S5" s="29" t="s">
        <v>5</v>
      </c>
      <c r="T5" s="29" t="s">
        <v>6</v>
      </c>
      <c r="U5" s="29" t="s">
        <v>22</v>
      </c>
      <c r="V5" s="29" t="s">
        <v>26</v>
      </c>
      <c r="W5" s="30" t="s">
        <v>19</v>
      </c>
      <c r="X5" s="30" t="s">
        <v>8</v>
      </c>
      <c r="Y5" s="30" t="s">
        <v>7</v>
      </c>
      <c r="Z5" s="30" t="s">
        <v>10</v>
      </c>
      <c r="AA5" s="30" t="s">
        <v>7</v>
      </c>
      <c r="AB5" s="31" t="s">
        <v>20</v>
      </c>
      <c r="AC5" s="31" t="s">
        <v>13</v>
      </c>
      <c r="AD5" s="31" t="s">
        <v>14</v>
      </c>
      <c r="AE5" s="31" t="s">
        <v>15</v>
      </c>
      <c r="AF5" s="31" t="s">
        <v>16</v>
      </c>
      <c r="AG5" s="31" t="s">
        <v>7</v>
      </c>
      <c r="AH5" s="27" t="s">
        <v>47</v>
      </c>
    </row>
    <row r="6" spans="1:34" s="35" customFormat="1" ht="15">
      <c r="A6" s="19" t="s">
        <v>24</v>
      </c>
      <c r="B6" s="19" t="s">
        <v>24</v>
      </c>
      <c r="C6" s="36" t="s">
        <v>55</v>
      </c>
      <c r="D6" s="19" t="s">
        <v>59</v>
      </c>
      <c r="E6" s="19" t="s">
        <v>46</v>
      </c>
      <c r="F6" s="19" t="s">
        <v>58</v>
      </c>
      <c r="G6" s="19" t="s">
        <v>44</v>
      </c>
      <c r="H6" s="21" t="s">
        <v>24</v>
      </c>
      <c r="I6" s="19" t="s">
        <v>57</v>
      </c>
      <c r="J6" s="19" t="s">
        <v>23</v>
      </c>
      <c r="K6" s="20">
        <f>IF(L6&gt;=AB6,L6+AB6,2*L6)</f>
        <v>9.433333333333334</v>
      </c>
      <c r="L6" s="20">
        <f>M6+W6</f>
        <v>4.716666666666667</v>
      </c>
      <c r="M6" s="20">
        <f>(N6*$N$3+O6*$O$3+P6*$P$3+Q6*$Q$3+R6*$R$3+S6*$S$3+T6*$T$3+V6*$V$3)/3</f>
        <v>3.5500000000000003</v>
      </c>
      <c r="N6" s="22">
        <v>2</v>
      </c>
      <c r="O6" s="22">
        <v>4</v>
      </c>
      <c r="P6" s="22">
        <v>0</v>
      </c>
      <c r="Q6" s="22">
        <v>2</v>
      </c>
      <c r="R6" s="22">
        <v>2</v>
      </c>
      <c r="S6" s="22">
        <v>13</v>
      </c>
      <c r="T6" s="22">
        <v>1</v>
      </c>
      <c r="U6" s="22">
        <v>1</v>
      </c>
      <c r="V6" s="22">
        <v>0</v>
      </c>
      <c r="W6" s="20">
        <f>(X6*0.5+Z6*0.25)/3</f>
        <v>1.1666666666666667</v>
      </c>
      <c r="X6" s="22">
        <v>2</v>
      </c>
      <c r="Y6" s="22">
        <v>0</v>
      </c>
      <c r="Z6" s="22">
        <v>10</v>
      </c>
      <c r="AA6" s="22">
        <v>0</v>
      </c>
      <c r="AB6" s="20">
        <f>(AC6*0.5+AD6*1+AE6*1.5+AF6*2)/3</f>
        <v>8</v>
      </c>
      <c r="AC6" s="22">
        <v>0</v>
      </c>
      <c r="AD6" s="22">
        <v>0</v>
      </c>
      <c r="AE6" s="22">
        <v>0</v>
      </c>
      <c r="AF6" s="22">
        <v>12</v>
      </c>
      <c r="AG6" s="22">
        <v>0</v>
      </c>
      <c r="AH6" s="19"/>
    </row>
  </sheetData>
  <sheetProtection/>
  <autoFilter ref="A5:AH6">
    <sortState ref="A6:AH6">
      <sortCondition sortBy="value" ref="H6"/>
    </sortState>
  </autoFilter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8"/>
  <sheetViews>
    <sheetView zoomScalePageLayoutView="0" workbookViewId="0" topLeftCell="A1">
      <selection activeCell="K12" sqref="K12"/>
    </sheetView>
  </sheetViews>
  <sheetFormatPr defaultColWidth="9.140625" defaultRowHeight="15"/>
  <sheetData>
    <row r="1" s="4" customFormat="1" ht="15">
      <c r="B1" s="4" t="s">
        <v>39</v>
      </c>
    </row>
    <row r="2" s="4" customFormat="1" ht="15">
      <c r="B2" s="4" t="s">
        <v>62</v>
      </c>
    </row>
    <row r="3" s="4" customFormat="1" ht="15"/>
    <row r="4" spans="2:4" s="4" customFormat="1" ht="15">
      <c r="B4" s="4" t="s">
        <v>33</v>
      </c>
      <c r="D4" s="5"/>
    </row>
    <row r="5" s="4" customFormat="1" ht="15">
      <c r="B5" s="4" t="s">
        <v>38</v>
      </c>
    </row>
    <row r="6" s="4" customFormat="1" ht="15">
      <c r="B6" s="4" t="s">
        <v>27</v>
      </c>
    </row>
    <row r="7" s="4" customFormat="1" ht="15"/>
    <row r="8" s="4" customFormat="1" ht="15">
      <c r="B8" s="4" t="s">
        <v>34</v>
      </c>
    </row>
    <row r="9" s="4" customFormat="1" ht="15">
      <c r="B9" s="4" t="s">
        <v>28</v>
      </c>
    </row>
    <row r="10" s="4" customFormat="1" ht="15">
      <c r="B10" s="4" t="s">
        <v>30</v>
      </c>
    </row>
    <row r="11" s="4" customFormat="1" ht="15"/>
    <row r="12" s="4" customFormat="1" ht="15">
      <c r="B12" s="4" t="s">
        <v>35</v>
      </c>
    </row>
    <row r="13" s="4" customFormat="1" ht="15">
      <c r="B13" s="4" t="s">
        <v>29</v>
      </c>
    </row>
    <row r="14" s="4" customFormat="1" ht="15">
      <c r="B14" s="4" t="s">
        <v>32</v>
      </c>
    </row>
    <row r="15" s="4" customFormat="1" ht="15"/>
    <row r="16" s="4" customFormat="1" ht="15">
      <c r="B16" s="4" t="s">
        <v>40</v>
      </c>
    </row>
    <row r="17" s="4" customFormat="1" ht="15">
      <c r="B17" s="4" t="s">
        <v>36</v>
      </c>
    </row>
    <row r="18" s="4" customFormat="1" ht="15">
      <c r="B18" s="4" t="s">
        <v>37</v>
      </c>
    </row>
    <row r="19" s="4" customFormat="1" ht="15"/>
    <row r="20" s="4" customFormat="1" ht="15"/>
    <row r="21" s="4" customFormat="1" ht="15"/>
    <row r="22" s="4" customFormat="1" ht="15"/>
    <row r="23" s="4" customFormat="1" ht="15"/>
    <row r="24" s="4" customFormat="1" ht="15"/>
    <row r="25" s="4" customFormat="1" ht="15"/>
    <row r="26" s="4" customFormat="1" ht="15"/>
    <row r="27" s="4" customFormat="1" ht="15"/>
    <row r="28" s="4" customFormat="1" ht="15"/>
    <row r="29" s="4" customFormat="1" ht="15"/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pacheco</dc:creator>
  <cp:keywords/>
  <dc:description/>
  <cp:lastModifiedBy>eblgomes</cp:lastModifiedBy>
  <cp:lastPrinted>2014-05-12T12:19:43Z</cp:lastPrinted>
  <dcterms:created xsi:type="dcterms:W3CDTF">2012-08-21T13:34:06Z</dcterms:created>
  <dcterms:modified xsi:type="dcterms:W3CDTF">2016-08-16T12:01:18Z</dcterms:modified>
  <cp:category/>
  <cp:version/>
  <cp:contentType/>
  <cp:contentStatus/>
</cp:coreProperties>
</file>